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OBERNAI.alsace.cnrs.fr\GroupeDeTravail$\stl\New GdT\1_TRAVAUX\ENTRETIEN PROGRAMME\3. MUL\2024-2026_Réfection toiture IS2M\Dossier_vivant\4f_DCE_Travaux\DCE Travaux\"/>
    </mc:Choice>
  </mc:AlternateContent>
  <xr:revisionPtr revIDLastSave="0" documentId="13_ncr:1_{C63D6BE4-1DB3-4F2D-AFB9-2F282150792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1">DPGF!$A$1:$J$59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8" i="2" l="1"/>
  <c r="J23" i="2" l="1"/>
  <c r="J11" i="2"/>
  <c r="J35" i="2" l="1"/>
  <c r="J36" i="2"/>
  <c r="J29" i="2"/>
  <c r="J27" i="2"/>
  <c r="J18" i="2"/>
  <c r="J10" i="2"/>
  <c r="J8" i="2" s="1"/>
  <c r="J24" i="2"/>
  <c r="J22" i="2"/>
  <c r="J17" i="2"/>
  <c r="AA97" i="3"/>
  <c r="AA8" i="3"/>
  <c r="G82" i="1"/>
  <c r="G78" i="1"/>
  <c r="J33" i="2" l="1"/>
  <c r="J31" i="2" s="1"/>
  <c r="J26" i="2"/>
  <c r="J20" i="2"/>
  <c r="J15" i="2"/>
  <c r="J13" i="2" s="1"/>
  <c r="F40" i="2" l="1"/>
  <c r="F49" i="2" s="1"/>
  <c r="F41" i="2" l="1"/>
  <c r="F50" i="2" s="1"/>
  <c r="F42" i="2" l="1"/>
  <c r="F51" i="2" s="1"/>
  <c r="AA1" i="3" s="1"/>
  <c r="AA37" i="3" s="1"/>
  <c r="AA3" i="3" l="1"/>
  <c r="AA27" i="3" s="1"/>
  <c r="AA4" i="3" l="1"/>
  <c r="AA5" i="3" s="1"/>
  <c r="AA18" i="3" s="1"/>
  <c r="AA42" i="3"/>
  <c r="AA12" i="3"/>
  <c r="AA7" i="3" s="1"/>
  <c r="AA43" i="3" s="1"/>
  <c r="AA19" i="3" l="1"/>
  <c r="AA20" i="3" s="1"/>
  <c r="AA32" i="3"/>
  <c r="AA13" i="3"/>
  <c r="AA93" i="3" s="1"/>
  <c r="AA89" i="3" s="1"/>
  <c r="AA25" i="3" s="1"/>
  <c r="AA24" i="3"/>
  <c r="AA23" i="3"/>
  <c r="AA15" i="3"/>
  <c r="AA29" i="3" s="1"/>
  <c r="AA6" i="3"/>
  <c r="AA41" i="3" s="1"/>
  <c r="AA50" i="3"/>
  <c r="AA33" i="3" s="1"/>
  <c r="AA10" i="3"/>
  <c r="AA51" i="3" s="1"/>
  <c r="AA34" i="3" s="1"/>
  <c r="AA16" i="3" l="1"/>
  <c r="AA17" i="3" s="1"/>
  <c r="AA77" i="3"/>
  <c r="AA69" i="3" s="1"/>
  <c r="AA61" i="3" s="1"/>
  <c r="AA53" i="3" s="1"/>
  <c r="AA36" i="3" s="1"/>
  <c r="AA95" i="3"/>
  <c r="AA91" i="3" s="1"/>
  <c r="AA87" i="3" s="1"/>
  <c r="AA83" i="3" s="1"/>
  <c r="AA76" i="3" s="1"/>
  <c r="AA68" i="3" s="1"/>
  <c r="AA60" i="3" s="1"/>
  <c r="AA52" i="3" s="1"/>
  <c r="AA14" i="3"/>
  <c r="AA73" i="3" s="1"/>
  <c r="AA9" i="3"/>
  <c r="AA46" i="3"/>
  <c r="AA11" i="3"/>
  <c r="AA28" i="3"/>
  <c r="AA38" i="3"/>
  <c r="AA21" i="3"/>
  <c r="AA85" i="3"/>
  <c r="AA80" i="3" s="1"/>
  <c r="AA72" i="3" s="1"/>
  <c r="AA64" i="3" s="1"/>
  <c r="AA56" i="3" s="1"/>
  <c r="AA44" i="3" s="1"/>
  <c r="AA82" i="3" l="1"/>
  <c r="AA75" i="3"/>
  <c r="AA67" i="3" s="1"/>
  <c r="AA59" i="3" s="1"/>
  <c r="AA49" i="3" s="1"/>
  <c r="AA31" i="3" s="1"/>
  <c r="AA94" i="3"/>
  <c r="AA90" i="3" s="1"/>
  <c r="AA65" i="3"/>
  <c r="AA57" i="3" s="1"/>
  <c r="AA45" i="3" s="1"/>
  <c r="AA26" i="3" s="1"/>
  <c r="AA47" i="3"/>
  <c r="AA35" i="3"/>
  <c r="AA96" i="3"/>
  <c r="AA92" i="3" s="1"/>
  <c r="AA88" i="3" s="1"/>
  <c r="AA84" i="3" s="1"/>
  <c r="AA78" i="3" s="1"/>
  <c r="AA70" i="3" s="1"/>
  <c r="AA62" i="3" s="1"/>
  <c r="AA54" i="3" s="1"/>
  <c r="AA22" i="3"/>
  <c r="AA79" i="3" s="1"/>
  <c r="AA71" i="3" l="1"/>
  <c r="AA63" i="3" s="1"/>
  <c r="AA55" i="3" s="1"/>
  <c r="AA40" i="3" s="1"/>
  <c r="AA86" i="3"/>
  <c r="AA81" i="3" s="1"/>
  <c r="AA74" i="3" s="1"/>
  <c r="AA66" i="3" s="1"/>
  <c r="AA58" i="3" s="1"/>
  <c r="AA48" i="3" s="1"/>
  <c r="AA30" i="3" s="1"/>
  <c r="AA39" i="3"/>
  <c r="AA98" i="3" l="1"/>
  <c r="AA2" i="3" s="1"/>
  <c r="C54" i="2" s="1"/>
</calcChain>
</file>

<file path=xl/sharedStrings.xml><?xml version="1.0" encoding="utf-8"?>
<sst xmlns="http://schemas.openxmlformats.org/spreadsheetml/2006/main" count="157" uniqueCount="136">
  <si>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</si>
  <si>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</si>
  <si>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</si>
  <si>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</si>
  <si>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</si>
  <si>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</si>
  <si>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</si>
  <si>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</si>
  <si>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</si>
  <si>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</si>
  <si>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</si>
  <si>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</si>
  <si>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</si>
  <si>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</si>
  <si>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</si>
  <si>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</si>
  <si>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</si>
  <si>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</si>
  <si>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</si>
  <si>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</si>
  <si>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</si>
  <si>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</si>
  <si>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</si>
  <si>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</si>
  <si>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</si>
  <si>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>Marque</t>
  </si>
  <si>
    <t>Référence</t>
  </si>
  <si>
    <t>Commentaire</t>
  </si>
  <si>
    <t>Localisation</t>
  </si>
  <si>
    <t>Lot n°1</t>
  </si>
  <si>
    <t>ETANCHÉITÉ</t>
  </si>
  <si>
    <t>3.&amp;</t>
  </si>
  <si>
    <t>DESCRIPTION DES OUVRAGES</t>
  </si>
  <si>
    <t>Total H.T. :</t>
  </si>
  <si>
    <t>Total T.V.A. (20%) :</t>
  </si>
  <si>
    <t>Total T.T.C. :</t>
  </si>
  <si>
    <t>RECAPITULATIF DES CHAPITRES</t>
  </si>
  <si>
    <t>1.2 - DESCRIPTION DES OUVRAGES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</si>
  <si>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</si>
  <si>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</si>
  <si>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</si>
  <si>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</si>
  <si>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</si>
  <si>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</si>
  <si>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</si>
  <si>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</si>
  <si>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</si>
  <si>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</si>
  <si>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</si>
  <si>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</si>
  <si>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</si>
  <si>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</si>
  <si>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</si>
  <si>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</si>
  <si>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</si>
  <si>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</si>
  <si>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</si>
  <si>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</si>
  <si>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</si>
  <si>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</si>
  <si>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</si>
  <si>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</si>
  <si>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</si>
  <si>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</si>
  <si>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</si>
  <si>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</si>
  <si>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</si>
  <si>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</si>
  <si>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</si>
  <si>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</si>
  <si>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DQE</t>
  </si>
  <si>
    <t>ALSACHIM - REFECTION D'UNE TOITURE</t>
  </si>
  <si>
    <t>15/12/2023</t>
  </si>
  <si>
    <t>DCE</t>
  </si>
  <si>
    <t>70 RUE TOBIAS STIMMER</t>
  </si>
  <si>
    <t>67400 ILLKIRCH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</si>
  <si>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</si>
  <si>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</si>
  <si>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</si>
  <si>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</si>
  <si>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</si>
  <si>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</si>
  <si>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</si>
  <si>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</si>
  <si>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</si>
  <si>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</si>
  <si>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</si>
  <si>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</si>
  <si>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</si>
  <si>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TRAVAUX PRÉPARATOIRES</t>
  </si>
  <si>
    <t>A</t>
  </si>
  <si>
    <t>CVC</t>
  </si>
  <si>
    <t>Lot n°2</t>
  </si>
  <si>
    <t>2.1</t>
  </si>
  <si>
    <t>2.1.1</t>
  </si>
  <si>
    <t>Constat avant début des travaux (contrôle dernier rapport de maintenance et GTC)</t>
  </si>
  <si>
    <t>2.1.1.1</t>
  </si>
  <si>
    <t>2.1.1.2</t>
  </si>
  <si>
    <t>2.2.2</t>
  </si>
  <si>
    <t>TRAVAUX PRINCIPAUX</t>
  </si>
  <si>
    <t>2.2.2.1</t>
  </si>
  <si>
    <t>ENS</t>
  </si>
  <si>
    <t>Consignation électrique / Dépose (stockage en toiture) / Consignation aéraulique des VMC en toiture</t>
  </si>
  <si>
    <t>2.2.2.1.1</t>
  </si>
  <si>
    <t>2.2.2.1.2</t>
  </si>
  <si>
    <t>2.2.2.2</t>
  </si>
  <si>
    <t>2.2.2.2.1</t>
  </si>
  <si>
    <t>2.2.2.2.2</t>
  </si>
  <si>
    <t>2.2.2.2.3</t>
  </si>
  <si>
    <t>2.2.2.3</t>
  </si>
  <si>
    <t>CLIMATISEURS</t>
  </si>
  <si>
    <t>2.2.2.3.1</t>
  </si>
  <si>
    <t>2.2.2.3.3</t>
  </si>
  <si>
    <t>2.2.3</t>
  </si>
  <si>
    <t>TRAVAUX SUR TOITURE SELON AVANCEMENT ETANCHEUR</t>
  </si>
  <si>
    <t>2.2.3.1</t>
  </si>
  <si>
    <t>Dépose et repose des chemins de câbles selon avancement de l'étancheur</t>
  </si>
  <si>
    <t>2.2.3.1.1</t>
  </si>
  <si>
    <t>2.2.3.1.2</t>
  </si>
  <si>
    <t>Total du lot CVC</t>
  </si>
  <si>
    <t>RECAPITULATIF
Lot n°2 CVC</t>
  </si>
  <si>
    <t>SORBONNES</t>
  </si>
  <si>
    <t>Consignation électrique / Dépose (stockage en toiture) / Consignation aéraulique des sorbonnes en toiture</t>
  </si>
  <si>
    <t xml:space="preserve">Consignation électrique / Récupération du fluide / Déplacement provisoire suivant avancement de l'étancheur </t>
  </si>
  <si>
    <t>Fourniture et pose de chaise métallique pour les sorbonnes posées au sol 70x70</t>
  </si>
  <si>
    <t xml:space="preserve">Dépose des chaises métalliques pour le renouvelement de l'étanchéité </t>
  </si>
  <si>
    <t xml:space="preserve">Repose des VMC en toiture et mise en service </t>
  </si>
  <si>
    <t>VMC SIMPLE FLUX + CTA</t>
  </si>
  <si>
    <t xml:space="preserve">Repose des sorbonnes en toiture et mise en service </t>
  </si>
  <si>
    <t xml:space="preserve">Repose des climatiseurs en toiture sur l'emplacement d'origine </t>
  </si>
  <si>
    <t>2.2.2.3.2</t>
  </si>
  <si>
    <t>Fourniture et pose de chaise métallique pour les climatiseurs posées au sol 100x35</t>
  </si>
  <si>
    <t>IS2M MULHOUSE</t>
  </si>
  <si>
    <t>15 Rue Jean Starcky, 
68057 MULHOUSE</t>
  </si>
  <si>
    <t xml:space="preserve">MAITRE D'OUVRAGE
CNRS </t>
  </si>
  <si>
    <r>
      <t xml:space="preserve">Dépose des supports de gaine existants et maintien des gaines en place
Fourniture et mise en place des nouveaux supports de gaine à l'avancement de l'étancheur (équipements maintenus en actvité) 
</t>
    </r>
    <r>
      <rPr>
        <i/>
        <sz val="8"/>
        <color theme="1"/>
        <rFont val="Arial"/>
        <family val="2"/>
      </rPr>
      <t xml:space="preserve">
Localisation : Centrale de compensation / CTA / VMC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</si>
</sst>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u/>
      <sz val="12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11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14" fontId="6" fillId="0" borderId="9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8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164" fontId="8" fillId="0" borderId="20" xfId="0" applyNumberFormat="1" applyFont="1" applyBorder="1" applyAlignment="1">
      <alignment vertical="center" wrapText="1"/>
    </xf>
    <xf numFmtId="164" fontId="8" fillId="0" borderId="21" xfId="0" applyNumberFormat="1" applyFont="1" applyBorder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8" fillId="0" borderId="18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" fillId="0" borderId="26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9" fillId="0" borderId="20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8" fillId="0" borderId="0" xfId="0" applyNumberFormat="1" applyFont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vertical="top" wrapText="1"/>
    </xf>
    <xf numFmtId="0" fontId="18" fillId="0" borderId="2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</xdr:colOff>
      <xdr:row>2</xdr:row>
      <xdr:rowOff>22860</xdr:rowOff>
    </xdr:from>
    <xdr:to>
      <xdr:col>2</xdr:col>
      <xdr:colOff>1783080</xdr:colOff>
      <xdr:row>12</xdr:row>
      <xdr:rowOff>86849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0A263C-17F3-0040-89DF-9235A6371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251460"/>
          <a:ext cx="2217420" cy="1206989"/>
        </a:xfrm>
        <a:prstGeom prst="rect">
          <a:avLst/>
        </a:prstGeom>
      </xdr:spPr>
    </xdr:pic>
    <xdr:clientData/>
  </xdr:twoCellAnchor>
  <xdr:twoCellAnchor editAs="oneCell">
    <xdr:from>
      <xdr:col>5</xdr:col>
      <xdr:colOff>245745</xdr:colOff>
      <xdr:row>31</xdr:row>
      <xdr:rowOff>24764</xdr:rowOff>
    </xdr:from>
    <xdr:to>
      <xdr:col>6</xdr:col>
      <xdr:colOff>569595</xdr:colOff>
      <xdr:row>40</xdr:row>
      <xdr:rowOff>62864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EEE4E5-9CF1-0FE2-BD95-A973127C6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46245" y="3568064"/>
          <a:ext cx="120777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40" workbookViewId="0">
      <selection activeCell="G82" sqref="G82:G83"/>
    </sheetView>
  </sheetViews>
  <sheetFormatPr baseColWidth="10" defaultColWidth="8.81640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3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3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3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3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3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3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3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3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35">
      <c r="B11" s="5"/>
      <c r="C11" s="6"/>
      <c r="D11" s="7"/>
      <c r="E11" s="52" t="s">
        <v>132</v>
      </c>
      <c r="F11" s="52"/>
      <c r="G11" s="52"/>
      <c r="H11" s="52"/>
      <c r="I11" s="8"/>
    </row>
    <row r="12" spans="2:9" ht="9" customHeight="1" x14ac:dyDescent="0.3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3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3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3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3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3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3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3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35">
      <c r="B20" s="5"/>
      <c r="C20" s="6"/>
      <c r="D20" s="7"/>
      <c r="E20" s="52" t="s">
        <v>133</v>
      </c>
      <c r="F20" s="52"/>
      <c r="G20" s="52"/>
      <c r="H20" s="52"/>
      <c r="I20" s="8"/>
    </row>
    <row r="21" spans="2:9" ht="9" customHeight="1" x14ac:dyDescent="0.3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3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3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3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3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3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3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3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3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3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3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3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3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3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3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3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3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3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3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3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3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3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3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3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3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54" t="s">
        <v>134</v>
      </c>
      <c r="F47" s="55"/>
      <c r="G47" s="55"/>
      <c r="H47" s="55"/>
      <c r="I47" s="8"/>
    </row>
    <row r="48" spans="2:9" ht="9" customHeight="1" x14ac:dyDescent="0.35">
      <c r="B48" s="5"/>
      <c r="C48" s="6"/>
      <c r="D48" s="7"/>
      <c r="E48" s="55"/>
      <c r="F48" s="55"/>
      <c r="G48" s="55"/>
      <c r="H48" s="55"/>
      <c r="I48" s="8"/>
    </row>
    <row r="49" spans="2:9" ht="9" customHeight="1" x14ac:dyDescent="0.35">
      <c r="B49" s="5"/>
      <c r="C49" s="6"/>
      <c r="D49" s="7"/>
      <c r="E49" s="55"/>
      <c r="F49" s="55"/>
      <c r="G49" s="55"/>
      <c r="H49" s="55"/>
      <c r="I49" s="8"/>
    </row>
    <row r="50" spans="2:9" ht="9" customHeight="1" x14ac:dyDescent="0.35">
      <c r="B50" s="5"/>
      <c r="C50" s="6"/>
      <c r="D50" s="7"/>
      <c r="E50" s="55"/>
      <c r="F50" s="55"/>
      <c r="G50" s="55"/>
      <c r="H50" s="55"/>
      <c r="I50" s="8"/>
    </row>
    <row r="51" spans="2:9" ht="9" customHeight="1" x14ac:dyDescent="0.35">
      <c r="B51" s="5"/>
      <c r="C51" s="6"/>
      <c r="D51" s="7"/>
      <c r="E51" s="55"/>
      <c r="F51" s="55"/>
      <c r="G51" s="55"/>
      <c r="H51" s="55"/>
      <c r="I51" s="8"/>
    </row>
    <row r="52" spans="2:9" ht="9" customHeight="1" x14ac:dyDescent="0.35">
      <c r="B52" s="5"/>
      <c r="C52" s="6"/>
      <c r="D52" s="7"/>
      <c r="E52" s="55"/>
      <c r="F52" s="55"/>
      <c r="G52" s="55"/>
      <c r="H52" s="55"/>
      <c r="I52" s="8"/>
    </row>
    <row r="53" spans="2:9" ht="9" customHeight="1" x14ac:dyDescent="0.35">
      <c r="B53" s="5"/>
      <c r="C53" s="6"/>
      <c r="D53" s="7"/>
      <c r="E53" s="55"/>
      <c r="F53" s="55"/>
      <c r="G53" s="55"/>
      <c r="H53" s="55"/>
      <c r="I53" s="8"/>
    </row>
    <row r="54" spans="2:9" ht="9" customHeight="1" x14ac:dyDescent="0.35">
      <c r="B54" s="5"/>
      <c r="C54" s="6"/>
      <c r="D54" s="7"/>
      <c r="E54" s="55"/>
      <c r="F54" s="55"/>
      <c r="G54" s="55"/>
      <c r="H54" s="55"/>
      <c r="I54" s="8"/>
    </row>
    <row r="55" spans="2:9" ht="9" customHeight="1" x14ac:dyDescent="0.35">
      <c r="B55" s="5"/>
      <c r="C55" s="6"/>
      <c r="D55" s="7"/>
      <c r="E55" s="55"/>
      <c r="F55" s="55"/>
      <c r="G55" s="55"/>
      <c r="H55" s="55"/>
      <c r="I55" s="8"/>
    </row>
    <row r="56" spans="2:9" ht="9" customHeight="1" x14ac:dyDescent="0.35">
      <c r="B56" s="5"/>
      <c r="C56" s="6"/>
      <c r="D56" s="7"/>
      <c r="E56" s="55"/>
      <c r="F56" s="55"/>
      <c r="G56" s="55"/>
      <c r="H56" s="55"/>
      <c r="I56" s="8"/>
    </row>
    <row r="57" spans="2:9" ht="9" customHeight="1" x14ac:dyDescent="0.35">
      <c r="B57" s="5"/>
      <c r="C57" s="6"/>
      <c r="D57" s="7"/>
      <c r="E57" s="55"/>
      <c r="F57" s="55"/>
      <c r="G57" s="55"/>
      <c r="H57" s="55"/>
      <c r="I57" s="8"/>
    </row>
    <row r="58" spans="2:9" ht="9" customHeight="1" x14ac:dyDescent="0.35">
      <c r="B58" s="5"/>
      <c r="C58" s="6"/>
      <c r="D58" s="7"/>
      <c r="E58" s="55"/>
      <c r="F58" s="55"/>
      <c r="G58" s="55"/>
      <c r="H58" s="55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53" t="s">
        <v>92</v>
      </c>
      <c r="F60" s="53"/>
      <c r="G60" s="53"/>
      <c r="H60" s="53"/>
      <c r="I60" s="8"/>
    </row>
    <row r="61" spans="2:9" ht="9" customHeight="1" x14ac:dyDescent="0.35">
      <c r="B61" s="5"/>
      <c r="C61" s="6"/>
      <c r="D61" s="7"/>
      <c r="E61" s="53"/>
      <c r="F61" s="53"/>
      <c r="G61" s="53"/>
      <c r="H61" s="53"/>
      <c r="I61" s="8"/>
    </row>
    <row r="62" spans="2:9" ht="9" customHeight="1" x14ac:dyDescent="0.35">
      <c r="B62" s="5"/>
      <c r="C62" s="6"/>
      <c r="D62" s="7"/>
      <c r="E62" s="53"/>
      <c r="F62" s="53"/>
      <c r="G62" s="53"/>
      <c r="H62" s="53"/>
      <c r="I62" s="8"/>
    </row>
    <row r="63" spans="2:9" ht="9" customHeight="1" x14ac:dyDescent="0.35">
      <c r="B63" s="5"/>
      <c r="C63" s="6"/>
      <c r="D63" s="7"/>
      <c r="E63" s="53" t="s">
        <v>91</v>
      </c>
      <c r="F63" s="53"/>
      <c r="G63" s="53"/>
      <c r="H63" s="53"/>
      <c r="I63" s="8"/>
    </row>
    <row r="64" spans="2:9" ht="9" customHeight="1" x14ac:dyDescent="0.35">
      <c r="B64" s="65"/>
      <c r="C64" s="66"/>
      <c r="D64" s="7"/>
      <c r="E64" s="53"/>
      <c r="F64" s="53"/>
      <c r="G64" s="53"/>
      <c r="H64" s="53"/>
      <c r="I64" s="8"/>
    </row>
    <row r="65" spans="2:9" ht="9" customHeight="1" x14ac:dyDescent="0.35">
      <c r="B65" s="67"/>
      <c r="C65" s="66"/>
      <c r="D65" s="7"/>
      <c r="E65" s="53"/>
      <c r="F65" s="53"/>
      <c r="G65" s="53"/>
      <c r="H65" s="53"/>
      <c r="I65" s="8"/>
    </row>
    <row r="66" spans="2:9" ht="9" customHeight="1" x14ac:dyDescent="0.35">
      <c r="B66" s="67"/>
      <c r="C66" s="66"/>
      <c r="D66" s="7"/>
      <c r="E66" s="53"/>
      <c r="F66" s="53"/>
      <c r="G66" s="53"/>
      <c r="H66" s="53"/>
      <c r="I66" s="8"/>
    </row>
    <row r="67" spans="2:9" ht="9" customHeight="1" x14ac:dyDescent="0.35">
      <c r="B67" s="67"/>
      <c r="C67" s="66"/>
      <c r="D67" s="7"/>
      <c r="E67" s="53"/>
      <c r="F67" s="53"/>
      <c r="G67" s="53"/>
      <c r="H67" s="53"/>
      <c r="I67" s="8"/>
    </row>
    <row r="68" spans="2:9" ht="9" customHeight="1" x14ac:dyDescent="0.35">
      <c r="B68" s="67"/>
      <c r="C68" s="66"/>
      <c r="D68" s="7"/>
      <c r="E68" s="53"/>
      <c r="F68" s="53"/>
      <c r="G68" s="53"/>
      <c r="H68" s="53"/>
      <c r="I68" s="8"/>
    </row>
    <row r="69" spans="2:9" ht="9" customHeight="1" x14ac:dyDescent="0.35">
      <c r="B69" s="67"/>
      <c r="C69" s="66"/>
      <c r="D69" s="7"/>
      <c r="E69" s="53"/>
      <c r="F69" s="53"/>
      <c r="G69" s="53"/>
      <c r="H69" s="53"/>
      <c r="I69" s="8"/>
    </row>
    <row r="70" spans="2:9" ht="9" customHeight="1" x14ac:dyDescent="0.35">
      <c r="B70" s="67"/>
      <c r="C70" s="66"/>
      <c r="D70" s="7"/>
      <c r="E70" s="56" t="s">
        <v>73</v>
      </c>
      <c r="F70" s="57"/>
      <c r="G70" s="57"/>
      <c r="H70" s="58"/>
      <c r="I70" s="8"/>
    </row>
    <row r="71" spans="2:9" ht="9" customHeight="1" x14ac:dyDescent="0.35">
      <c r="B71" s="65"/>
      <c r="C71" s="66"/>
      <c r="D71" s="7"/>
      <c r="E71" s="59"/>
      <c r="F71" s="52"/>
      <c r="G71" s="52"/>
      <c r="H71" s="60"/>
      <c r="I71" s="8"/>
    </row>
    <row r="72" spans="2:9" ht="9" customHeight="1" x14ac:dyDescent="0.35">
      <c r="B72" s="67"/>
      <c r="C72" s="66"/>
      <c r="D72" s="7"/>
      <c r="E72" s="59"/>
      <c r="F72" s="52"/>
      <c r="G72" s="52"/>
      <c r="H72" s="60"/>
      <c r="I72" s="8"/>
    </row>
    <row r="73" spans="2:9" ht="9" customHeight="1" x14ac:dyDescent="0.35">
      <c r="B73" s="67"/>
      <c r="C73" s="66"/>
      <c r="D73" s="7"/>
      <c r="E73" s="59"/>
      <c r="F73" s="52"/>
      <c r="G73" s="52"/>
      <c r="H73" s="60"/>
      <c r="I73" s="8"/>
    </row>
    <row r="74" spans="2:9" ht="9" customHeight="1" x14ac:dyDescent="0.35">
      <c r="B74" s="67"/>
      <c r="C74" s="66"/>
      <c r="D74" s="7"/>
      <c r="E74" s="59"/>
      <c r="F74" s="52"/>
      <c r="G74" s="52"/>
      <c r="H74" s="60"/>
      <c r="I74" s="8"/>
    </row>
    <row r="75" spans="2:9" ht="9" customHeight="1" x14ac:dyDescent="0.35">
      <c r="B75" s="67"/>
      <c r="C75" s="66"/>
      <c r="D75" s="7"/>
      <c r="E75" s="59"/>
      <c r="F75" s="52"/>
      <c r="G75" s="52"/>
      <c r="H75" s="60"/>
      <c r="I75" s="8"/>
    </row>
    <row r="76" spans="2:9" ht="9" customHeight="1" x14ac:dyDescent="0.35">
      <c r="B76" s="67"/>
      <c r="C76" s="66"/>
      <c r="D76" s="7"/>
      <c r="E76" s="61"/>
      <c r="F76" s="62"/>
      <c r="G76" s="62"/>
      <c r="H76" s="63"/>
      <c r="I76" s="8"/>
    </row>
    <row r="77" spans="2:9" ht="9" customHeight="1" x14ac:dyDescent="0.35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35">
      <c r="B78" s="65"/>
      <c r="C78" s="66"/>
      <c r="D78" s="7"/>
      <c r="E78" s="7"/>
      <c r="F78" s="64" t="s">
        <v>0</v>
      </c>
      <c r="G78" s="64" t="str">
        <f>IF(Paramètres!C7&lt;&gt;"",Paramètres!C7,"")</f>
        <v/>
      </c>
      <c r="H78" s="7"/>
      <c r="I78" s="8"/>
    </row>
    <row r="79" spans="2:9" ht="9" customHeight="1" x14ac:dyDescent="0.35">
      <c r="B79" s="67"/>
      <c r="C79" s="66"/>
      <c r="D79" s="7"/>
      <c r="E79" s="7"/>
      <c r="F79" s="64"/>
      <c r="G79" s="64"/>
      <c r="H79" s="7"/>
      <c r="I79" s="8"/>
    </row>
    <row r="80" spans="2:9" ht="9" customHeight="1" x14ac:dyDescent="0.35">
      <c r="B80" s="67"/>
      <c r="C80" s="66"/>
      <c r="D80" s="7"/>
      <c r="E80" s="7"/>
      <c r="F80" s="64" t="s">
        <v>1</v>
      </c>
      <c r="G80" s="68">
        <v>45708</v>
      </c>
      <c r="H80" s="7"/>
      <c r="I80" s="8"/>
    </row>
    <row r="81" spans="2:9" ht="9" customHeight="1" x14ac:dyDescent="0.35">
      <c r="B81" s="67"/>
      <c r="C81" s="66"/>
      <c r="D81" s="7"/>
      <c r="E81" s="7"/>
      <c r="F81" s="64"/>
      <c r="G81" s="64"/>
      <c r="H81" s="7"/>
      <c r="I81" s="8"/>
    </row>
    <row r="82" spans="2:9" ht="9" customHeight="1" x14ac:dyDescent="0.35">
      <c r="B82" s="67"/>
      <c r="C82" s="66"/>
      <c r="D82" s="7"/>
      <c r="E82" s="7"/>
      <c r="F82" s="64" t="s">
        <v>2</v>
      </c>
      <c r="G82" s="64" t="str">
        <f>IF(Paramètres!C15&lt;&gt;"",Paramètres!C15,"")</f>
        <v>DCE</v>
      </c>
      <c r="H82" s="7"/>
      <c r="I82" s="8"/>
    </row>
    <row r="83" spans="2:9" ht="9" customHeight="1" x14ac:dyDescent="0.35">
      <c r="B83" s="67"/>
      <c r="C83" s="66"/>
      <c r="D83" s="7"/>
      <c r="E83" s="7"/>
      <c r="F83" s="64"/>
      <c r="G83" s="64"/>
      <c r="H83" s="7"/>
      <c r="I83" s="8"/>
    </row>
    <row r="84" spans="2:9" ht="9" customHeight="1" x14ac:dyDescent="0.35">
      <c r="B84" s="67"/>
      <c r="C84" s="66"/>
      <c r="D84" s="7"/>
      <c r="E84" s="7"/>
      <c r="F84" s="64" t="s">
        <v>3</v>
      </c>
      <c r="G84" s="64" t="s">
        <v>90</v>
      </c>
      <c r="H84" s="7"/>
      <c r="I84" s="8"/>
    </row>
    <row r="85" spans="2:9" ht="9" customHeight="1" x14ac:dyDescent="0.35">
      <c r="B85" s="5"/>
      <c r="C85" s="6"/>
      <c r="D85" s="7"/>
      <c r="E85" s="7"/>
      <c r="F85" s="64"/>
      <c r="G85" s="64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E63:H69"/>
    <mergeCell ref="E70:H76"/>
    <mergeCell ref="F78:F79"/>
    <mergeCell ref="G78:G79"/>
    <mergeCell ref="B78:C84"/>
    <mergeCell ref="B71:C77"/>
    <mergeCell ref="B64:C70"/>
    <mergeCell ref="F82:F83"/>
    <mergeCell ref="G82:G83"/>
    <mergeCell ref="F84:F85"/>
    <mergeCell ref="G84:G85"/>
    <mergeCell ref="F80:F81"/>
    <mergeCell ref="G80:G81"/>
    <mergeCell ref="E2:H10"/>
    <mergeCell ref="E11:H19"/>
    <mergeCell ref="E20:H27"/>
    <mergeCell ref="E28:H45"/>
    <mergeCell ref="E60:H62"/>
    <mergeCell ref="E47:H58"/>
  </mergeCells>
  <pageMargins left="0.55118110236220474" right="0.55118110236220474" top="0.94488188976377963" bottom="0.55118110236220474" header="0.23622047244094491" footer="0.23622047244094491"/>
  <pageSetup paperSize="9" scale="91" fitToHeight="0" orientation="portrait" r:id="rId1"/>
  <headerFooter>
    <oddHeader xml:space="preserve">&amp;LCNRS MULHOUSE - REFECTION D'UNE TOITURE
&amp;RFait le 20/02/2025
Par S.SIMSEK
</oddHeader>
    <oddFooter>&amp;LROCHA INGENIERIE&amp;CEdition du 21/12/2023&amp;RPage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N59"/>
  <sheetViews>
    <sheetView showGridLines="0" tabSelected="1" view="pageBreakPreview" topLeftCell="B1" zoomScale="130" zoomScaleNormal="145" zoomScaleSheetLayoutView="130" workbookViewId="0">
      <pane ySplit="3" topLeftCell="A50" activePane="bottomLeft" state="frozen"/>
      <selection activeCell="M59" sqref="M59"/>
      <selection pane="bottomLeft" activeCell="C56" sqref="C56"/>
    </sheetView>
  </sheetViews>
  <sheetFormatPr baseColWidth="10" defaultColWidth="8.81640625" defaultRowHeight="14.5" x14ac:dyDescent="0.35"/>
  <cols>
    <col min="1" max="1" width="0" style="41" hidden="1" customWidth="1"/>
    <col min="2" max="2" width="8.54296875" style="41" bestFit="1" customWidth="1"/>
    <col min="3" max="3" width="42.54296875" style="41" customWidth="1"/>
    <col min="4" max="4" width="8.1796875" style="41" customWidth="1"/>
    <col min="5" max="5" width="7.81640625" style="41" customWidth="1"/>
    <col min="6" max="6" width="8.1796875" style="40" customWidth="1"/>
    <col min="7" max="7" width="8.1796875" style="30" customWidth="1"/>
    <col min="8" max="8" width="0" style="30" hidden="1" customWidth="1"/>
    <col min="9" max="9" width="9" style="30" customWidth="1"/>
    <col min="10" max="10" width="9.54296875" style="30" customWidth="1"/>
    <col min="11" max="14" width="0" style="41" hidden="1" customWidth="1"/>
    <col min="15" max="66" width="10.7265625" style="41" customWidth="1"/>
    <col min="67" max="16384" width="8.81640625" style="41"/>
  </cols>
  <sheetData>
    <row r="1" spans="1:14" hidden="1" x14ac:dyDescent="0.35">
      <c r="A1" s="23" t="s">
        <v>4</v>
      </c>
      <c r="B1" s="23" t="s">
        <v>5</v>
      </c>
      <c r="C1" s="23" t="s">
        <v>6</v>
      </c>
      <c r="D1" s="23" t="s">
        <v>7</v>
      </c>
      <c r="E1" s="23" t="s">
        <v>8</v>
      </c>
      <c r="F1" s="22" t="s">
        <v>9</v>
      </c>
      <c r="G1" s="23" t="s">
        <v>10</v>
      </c>
      <c r="H1" s="23" t="s">
        <v>11</v>
      </c>
      <c r="I1" s="23" t="s">
        <v>12</v>
      </c>
      <c r="J1" s="23" t="s">
        <v>13</v>
      </c>
      <c r="K1" s="23" t="s">
        <v>14</v>
      </c>
      <c r="L1" s="23" t="s">
        <v>15</v>
      </c>
      <c r="M1" s="23" t="s">
        <v>16</v>
      </c>
      <c r="N1" s="23" t="s">
        <v>17</v>
      </c>
    </row>
    <row r="3" spans="1:14" ht="20" x14ac:dyDescent="0.35">
      <c r="A3" s="23" t="s">
        <v>18</v>
      </c>
      <c r="B3" s="25" t="s">
        <v>19</v>
      </c>
      <c r="C3" s="74" t="s">
        <v>20</v>
      </c>
      <c r="D3" s="75"/>
      <c r="E3" s="75"/>
      <c r="F3" s="24" t="s">
        <v>9</v>
      </c>
      <c r="G3" s="25" t="s">
        <v>21</v>
      </c>
      <c r="H3" s="25" t="s">
        <v>22</v>
      </c>
      <c r="I3" s="25" t="s">
        <v>23</v>
      </c>
      <c r="J3" s="25" t="s">
        <v>24</v>
      </c>
      <c r="K3" s="25" t="s">
        <v>25</v>
      </c>
      <c r="L3" s="25" t="s">
        <v>26</v>
      </c>
      <c r="M3" s="25" t="s">
        <v>27</v>
      </c>
      <c r="N3" s="25" t="s">
        <v>28</v>
      </c>
    </row>
    <row r="4" spans="1:14" ht="29.25" customHeight="1" x14ac:dyDescent="0.35">
      <c r="A4" s="23">
        <v>2</v>
      </c>
      <c r="B4" s="42" t="s">
        <v>92</v>
      </c>
      <c r="C4" s="76" t="s">
        <v>91</v>
      </c>
      <c r="D4" s="76"/>
      <c r="E4" s="76"/>
      <c r="F4" s="24"/>
      <c r="G4" s="26"/>
      <c r="H4" s="26"/>
      <c r="I4" s="27"/>
      <c r="J4" s="28"/>
    </row>
    <row r="5" spans="1:14" hidden="1" x14ac:dyDescent="0.35">
      <c r="A5" s="23">
        <v>3</v>
      </c>
      <c r="B5" s="43"/>
      <c r="F5" s="29"/>
      <c r="I5" s="31"/>
    </row>
    <row r="6" spans="1:14" hidden="1" x14ac:dyDescent="0.35">
      <c r="A6" s="23" t="s">
        <v>31</v>
      </c>
      <c r="B6" s="43"/>
      <c r="F6" s="29"/>
      <c r="I6" s="31"/>
    </row>
    <row r="7" spans="1:14" ht="18.649999999999999" customHeight="1" x14ac:dyDescent="0.35">
      <c r="A7" s="23">
        <v>3</v>
      </c>
      <c r="B7" s="44" t="s">
        <v>93</v>
      </c>
      <c r="C7" s="77" t="s">
        <v>32</v>
      </c>
      <c r="D7" s="77"/>
      <c r="E7" s="77"/>
      <c r="F7" s="21"/>
      <c r="G7" s="23"/>
      <c r="H7" s="23"/>
      <c r="I7" s="32"/>
      <c r="J7" s="33"/>
    </row>
    <row r="8" spans="1:14" ht="18.649999999999999" customHeight="1" x14ac:dyDescent="0.35">
      <c r="A8" s="23"/>
      <c r="B8" s="44" t="s">
        <v>94</v>
      </c>
      <c r="C8" s="45" t="s">
        <v>89</v>
      </c>
      <c r="D8" s="46"/>
      <c r="E8" s="46"/>
      <c r="F8" s="21"/>
      <c r="G8" s="23"/>
      <c r="H8" s="23"/>
      <c r="I8" s="32"/>
      <c r="J8" s="34">
        <f>SUM(J10:J11)</f>
        <v>0</v>
      </c>
    </row>
    <row r="9" spans="1:14" ht="4.9000000000000004" customHeight="1" x14ac:dyDescent="0.35">
      <c r="A9" s="23"/>
      <c r="B9" s="44"/>
      <c r="C9" s="45"/>
      <c r="D9" s="46"/>
      <c r="E9" s="46"/>
      <c r="F9" s="21"/>
      <c r="G9" s="23"/>
      <c r="H9" s="23"/>
      <c r="I9" s="32"/>
      <c r="J9" s="33"/>
    </row>
    <row r="10" spans="1:14" ht="18.649999999999999" customHeight="1" x14ac:dyDescent="0.35">
      <c r="A10" s="23"/>
      <c r="B10" s="44" t="s">
        <v>96</v>
      </c>
      <c r="C10" s="47" t="s">
        <v>95</v>
      </c>
      <c r="D10" s="46"/>
      <c r="E10" s="46"/>
      <c r="F10" s="21" t="s">
        <v>101</v>
      </c>
      <c r="G10" s="23">
        <v>1</v>
      </c>
      <c r="H10" s="23"/>
      <c r="I10" s="32"/>
      <c r="J10" s="35">
        <f>I10*G10</f>
        <v>0</v>
      </c>
    </row>
    <row r="11" spans="1:14" ht="24.75" customHeight="1" x14ac:dyDescent="0.35">
      <c r="A11" s="23"/>
      <c r="B11" s="44" t="s">
        <v>97</v>
      </c>
      <c r="C11" s="69" t="s">
        <v>125</v>
      </c>
      <c r="D11" s="70"/>
      <c r="E11" s="71"/>
      <c r="F11" s="21" t="s">
        <v>101</v>
      </c>
      <c r="G11" s="23">
        <v>1</v>
      </c>
      <c r="H11" s="23"/>
      <c r="I11" s="32"/>
      <c r="J11" s="35">
        <f t="shared" ref="J11" si="0">I11*G11</f>
        <v>0</v>
      </c>
    </row>
    <row r="12" spans="1:14" ht="6.65" customHeight="1" x14ac:dyDescent="0.35">
      <c r="A12" s="23"/>
      <c r="B12" s="44"/>
      <c r="C12" s="48"/>
      <c r="D12" s="23"/>
      <c r="E12" s="33"/>
      <c r="F12" s="21"/>
      <c r="G12" s="23"/>
      <c r="H12" s="23"/>
      <c r="I12" s="32"/>
      <c r="J12" s="33"/>
    </row>
    <row r="13" spans="1:14" ht="18.649999999999999" customHeight="1" x14ac:dyDescent="0.35">
      <c r="A13" s="23"/>
      <c r="B13" s="44" t="s">
        <v>98</v>
      </c>
      <c r="C13" s="45" t="s">
        <v>99</v>
      </c>
      <c r="D13" s="46"/>
      <c r="E13" s="46"/>
      <c r="F13" s="21"/>
      <c r="G13" s="23"/>
      <c r="H13" s="23"/>
      <c r="I13" s="32"/>
      <c r="J13" s="34">
        <f>J15+J20+J26</f>
        <v>0</v>
      </c>
    </row>
    <row r="14" spans="1:14" ht="7.5" customHeight="1" x14ac:dyDescent="0.35">
      <c r="A14" s="23"/>
      <c r="B14" s="44"/>
      <c r="C14" s="45"/>
      <c r="D14" s="46"/>
      <c r="E14" s="46"/>
      <c r="F14" s="21"/>
      <c r="G14" s="23"/>
      <c r="H14" s="23"/>
      <c r="I14" s="32"/>
      <c r="J14" s="33"/>
    </row>
    <row r="15" spans="1:14" ht="18.649999999999999" customHeight="1" x14ac:dyDescent="0.35">
      <c r="A15" s="23"/>
      <c r="B15" s="44" t="s">
        <v>100</v>
      </c>
      <c r="C15" s="45" t="s">
        <v>127</v>
      </c>
      <c r="D15" s="46"/>
      <c r="E15" s="46"/>
      <c r="F15" s="21"/>
      <c r="G15" s="23"/>
      <c r="H15" s="23"/>
      <c r="I15" s="32"/>
      <c r="J15" s="34">
        <f>SUM(J17:J18)</f>
        <v>0</v>
      </c>
    </row>
    <row r="16" spans="1:14" ht="6.65" customHeight="1" x14ac:dyDescent="0.35">
      <c r="A16" s="23"/>
      <c r="B16" s="44"/>
      <c r="C16" s="45"/>
      <c r="D16" s="46"/>
      <c r="E16" s="46"/>
      <c r="F16" s="21"/>
      <c r="G16" s="23"/>
      <c r="H16" s="23"/>
      <c r="I16" s="32"/>
      <c r="J16" s="33"/>
    </row>
    <row r="17" spans="1:10" ht="23.25" customHeight="1" x14ac:dyDescent="0.35">
      <c r="A17" s="23"/>
      <c r="B17" s="44" t="s">
        <v>103</v>
      </c>
      <c r="C17" s="69" t="s">
        <v>102</v>
      </c>
      <c r="D17" s="70"/>
      <c r="E17" s="71"/>
      <c r="F17" s="21" t="s">
        <v>101</v>
      </c>
      <c r="G17" s="23">
        <v>4</v>
      </c>
      <c r="H17" s="23"/>
      <c r="I17" s="32"/>
      <c r="J17" s="35">
        <f>I17*G17</f>
        <v>0</v>
      </c>
    </row>
    <row r="18" spans="1:10" ht="18.649999999999999" customHeight="1" x14ac:dyDescent="0.35">
      <c r="A18" s="23"/>
      <c r="B18" s="44" t="s">
        <v>104</v>
      </c>
      <c r="C18" s="47" t="s">
        <v>126</v>
      </c>
      <c r="D18" s="49"/>
      <c r="E18" s="46"/>
      <c r="F18" s="21" t="s">
        <v>101</v>
      </c>
      <c r="G18" s="23">
        <v>4</v>
      </c>
      <c r="H18" s="23"/>
      <c r="I18" s="32"/>
      <c r="J18" s="35">
        <f t="shared" ref="J18" si="1">I18*G18</f>
        <v>0</v>
      </c>
    </row>
    <row r="19" spans="1:10" ht="14.25" customHeight="1" x14ac:dyDescent="0.35">
      <c r="A19" s="23"/>
      <c r="B19" s="44"/>
      <c r="C19" s="45"/>
      <c r="D19" s="46"/>
      <c r="E19" s="46"/>
      <c r="F19" s="21"/>
      <c r="G19" s="23"/>
      <c r="H19" s="23"/>
      <c r="I19" s="32"/>
      <c r="J19" s="33"/>
    </row>
    <row r="20" spans="1:10" ht="18.649999999999999" customHeight="1" x14ac:dyDescent="0.35">
      <c r="A20" s="23"/>
      <c r="B20" s="44" t="s">
        <v>105</v>
      </c>
      <c r="C20" s="45" t="s">
        <v>121</v>
      </c>
      <c r="D20" s="46"/>
      <c r="E20" s="46"/>
      <c r="F20" s="21"/>
      <c r="G20" s="23"/>
      <c r="H20" s="23"/>
      <c r="I20" s="32"/>
      <c r="J20" s="34">
        <f>SUM(J22:J24)</f>
        <v>0</v>
      </c>
    </row>
    <row r="21" spans="1:10" ht="5.5" customHeight="1" x14ac:dyDescent="0.35">
      <c r="A21" s="23"/>
      <c r="B21" s="44"/>
      <c r="C21" s="47"/>
      <c r="D21" s="46"/>
      <c r="E21" s="46"/>
      <c r="F21" s="21"/>
      <c r="G21" s="23"/>
      <c r="H21" s="23"/>
      <c r="I21" s="32"/>
      <c r="J21" s="33"/>
    </row>
    <row r="22" spans="1:10" ht="22.5" customHeight="1" x14ac:dyDescent="0.35">
      <c r="A22" s="23"/>
      <c r="B22" s="44" t="s">
        <v>106</v>
      </c>
      <c r="C22" s="69" t="s">
        <v>122</v>
      </c>
      <c r="D22" s="70"/>
      <c r="E22" s="71"/>
      <c r="F22" s="21" t="s">
        <v>101</v>
      </c>
      <c r="G22" s="23">
        <v>26</v>
      </c>
      <c r="H22" s="23"/>
      <c r="I22" s="32"/>
      <c r="J22" s="35">
        <f>I22*G22</f>
        <v>0</v>
      </c>
    </row>
    <row r="23" spans="1:10" ht="22.5" customHeight="1" x14ac:dyDescent="0.35">
      <c r="A23" s="23"/>
      <c r="B23" s="44" t="s">
        <v>107</v>
      </c>
      <c r="C23" s="69" t="s">
        <v>124</v>
      </c>
      <c r="D23" s="72"/>
      <c r="E23" s="71"/>
      <c r="F23" s="21" t="s">
        <v>9</v>
      </c>
      <c r="G23" s="23">
        <v>5</v>
      </c>
      <c r="H23" s="23"/>
      <c r="I23" s="32"/>
      <c r="J23" s="35">
        <f>I23*G23</f>
        <v>0</v>
      </c>
    </row>
    <row r="24" spans="1:10" ht="18.649999999999999" customHeight="1" x14ac:dyDescent="0.35">
      <c r="A24" s="23"/>
      <c r="B24" s="44" t="s">
        <v>108</v>
      </c>
      <c r="C24" s="47" t="s">
        <v>128</v>
      </c>
      <c r="D24" s="49"/>
      <c r="E24" s="46"/>
      <c r="F24" s="21" t="s">
        <v>101</v>
      </c>
      <c r="G24" s="23">
        <v>26</v>
      </c>
      <c r="H24" s="23"/>
      <c r="I24" s="32"/>
      <c r="J24" s="35">
        <f t="shared" ref="J24" si="2">I24*G24</f>
        <v>0</v>
      </c>
    </row>
    <row r="25" spans="1:10" ht="18.649999999999999" customHeight="1" x14ac:dyDescent="0.35">
      <c r="A25" s="23"/>
      <c r="B25" s="44"/>
      <c r="C25" s="47"/>
      <c r="D25" s="46"/>
      <c r="E25" s="46"/>
      <c r="F25" s="21"/>
      <c r="G25" s="23"/>
      <c r="H25" s="23"/>
      <c r="I25" s="32"/>
      <c r="J25" s="35"/>
    </row>
    <row r="26" spans="1:10" ht="18.649999999999999" customHeight="1" x14ac:dyDescent="0.35">
      <c r="A26" s="23"/>
      <c r="B26" s="44" t="s">
        <v>109</v>
      </c>
      <c r="C26" s="45" t="s">
        <v>110</v>
      </c>
      <c r="D26" s="46"/>
      <c r="E26" s="46"/>
      <c r="F26" s="21"/>
      <c r="G26" s="23"/>
      <c r="H26" s="23"/>
      <c r="I26" s="32"/>
      <c r="J26" s="34">
        <f>SUM(J27:J29)</f>
        <v>0</v>
      </c>
    </row>
    <row r="27" spans="1:10" ht="33" customHeight="1" x14ac:dyDescent="0.35">
      <c r="A27" s="23"/>
      <c r="B27" s="44" t="s">
        <v>111</v>
      </c>
      <c r="C27" s="69" t="s">
        <v>123</v>
      </c>
      <c r="D27" s="70"/>
      <c r="E27" s="71"/>
      <c r="F27" s="21" t="s">
        <v>101</v>
      </c>
      <c r="G27" s="23">
        <v>4</v>
      </c>
      <c r="H27" s="23"/>
      <c r="I27" s="32"/>
      <c r="J27" s="35">
        <f>I27*G27</f>
        <v>0</v>
      </c>
    </row>
    <row r="28" spans="1:10" ht="22.5" customHeight="1" x14ac:dyDescent="0.35">
      <c r="A28" s="23"/>
      <c r="B28" s="44" t="s">
        <v>130</v>
      </c>
      <c r="C28" s="69" t="s">
        <v>131</v>
      </c>
      <c r="D28" s="72"/>
      <c r="E28" s="71"/>
      <c r="F28" s="21" t="s">
        <v>9</v>
      </c>
      <c r="G28" s="23">
        <v>4</v>
      </c>
      <c r="H28" s="23"/>
      <c r="I28" s="32"/>
      <c r="J28" s="35">
        <f>I28*G28</f>
        <v>0</v>
      </c>
    </row>
    <row r="29" spans="1:10" ht="18.649999999999999" customHeight="1" x14ac:dyDescent="0.35">
      <c r="A29" s="23"/>
      <c r="B29" s="44" t="s">
        <v>112</v>
      </c>
      <c r="C29" s="47" t="s">
        <v>129</v>
      </c>
      <c r="D29" s="49"/>
      <c r="E29" s="46"/>
      <c r="F29" s="21" t="s">
        <v>101</v>
      </c>
      <c r="G29" s="23">
        <v>4</v>
      </c>
      <c r="H29" s="23"/>
      <c r="I29" s="32"/>
      <c r="J29" s="35">
        <f t="shared" ref="J29" si="3">I29*G29</f>
        <v>0</v>
      </c>
    </row>
    <row r="30" spans="1:10" ht="22.9" customHeight="1" x14ac:dyDescent="0.35">
      <c r="A30" s="23"/>
      <c r="B30" s="44"/>
      <c r="C30" s="45"/>
      <c r="D30" s="46"/>
      <c r="E30" s="46"/>
      <c r="F30" s="21"/>
      <c r="G30" s="23"/>
      <c r="H30" s="23"/>
      <c r="I30" s="32"/>
      <c r="J30" s="34"/>
    </row>
    <row r="31" spans="1:10" ht="18.649999999999999" customHeight="1" x14ac:dyDescent="0.35">
      <c r="A31" s="23"/>
      <c r="B31" s="44" t="s">
        <v>113</v>
      </c>
      <c r="C31" s="45" t="s">
        <v>114</v>
      </c>
      <c r="D31" s="46"/>
      <c r="E31" s="46"/>
      <c r="F31" s="21"/>
      <c r="G31" s="23"/>
      <c r="H31" s="23"/>
      <c r="I31" s="32"/>
      <c r="J31" s="34">
        <f>J33</f>
        <v>0</v>
      </c>
    </row>
    <row r="32" spans="1:10" ht="6" customHeight="1" x14ac:dyDescent="0.35">
      <c r="A32" s="23"/>
      <c r="B32" s="44"/>
      <c r="C32" s="45"/>
      <c r="D32" s="46"/>
      <c r="E32" s="46"/>
      <c r="F32" s="21"/>
      <c r="G32" s="23"/>
      <c r="H32" s="23"/>
      <c r="I32" s="32"/>
      <c r="J32" s="33"/>
    </row>
    <row r="33" spans="1:10" ht="18.649999999999999" customHeight="1" x14ac:dyDescent="0.35">
      <c r="A33" s="23"/>
      <c r="B33" s="44" t="s">
        <v>115</v>
      </c>
      <c r="C33" s="45" t="s">
        <v>89</v>
      </c>
      <c r="D33" s="46"/>
      <c r="E33" s="46"/>
      <c r="F33" s="21"/>
      <c r="G33" s="23"/>
      <c r="H33" s="23"/>
      <c r="I33" s="32"/>
      <c r="J33" s="34">
        <f>SUM(J35:J36)</f>
        <v>0</v>
      </c>
    </row>
    <row r="34" spans="1:10" ht="6.75" customHeight="1" x14ac:dyDescent="0.35">
      <c r="A34" s="23"/>
      <c r="B34" s="44"/>
      <c r="C34" s="45"/>
      <c r="D34" s="46"/>
      <c r="E34" s="46"/>
      <c r="F34" s="21"/>
      <c r="G34" s="23"/>
      <c r="H34" s="23"/>
      <c r="I34" s="32"/>
      <c r="J34" s="33"/>
    </row>
    <row r="35" spans="1:10" ht="58.9" customHeight="1" x14ac:dyDescent="0.35">
      <c r="A35" s="23"/>
      <c r="B35" s="44" t="s">
        <v>117</v>
      </c>
      <c r="C35" s="69" t="s">
        <v>135</v>
      </c>
      <c r="D35" s="70"/>
      <c r="E35" s="71"/>
      <c r="F35" s="21" t="s">
        <v>101</v>
      </c>
      <c r="G35" s="23">
        <v>1</v>
      </c>
      <c r="H35" s="23"/>
      <c r="I35" s="32"/>
      <c r="J35" s="35">
        <f>I35*G35</f>
        <v>0</v>
      </c>
    </row>
    <row r="36" spans="1:10" x14ac:dyDescent="0.35">
      <c r="A36" s="23"/>
      <c r="B36" s="44" t="s">
        <v>118</v>
      </c>
      <c r="C36" s="69" t="s">
        <v>116</v>
      </c>
      <c r="D36" s="70"/>
      <c r="E36" s="71"/>
      <c r="F36" s="21" t="s">
        <v>101</v>
      </c>
      <c r="G36" s="23">
        <v>1</v>
      </c>
      <c r="H36" s="23"/>
      <c r="I36" s="32"/>
      <c r="J36" s="35">
        <f t="shared" ref="J36" si="4">I36*G36</f>
        <v>0</v>
      </c>
    </row>
    <row r="37" spans="1:10" ht="18.649999999999999" customHeight="1" x14ac:dyDescent="0.35">
      <c r="A37" s="23"/>
      <c r="B37" s="44"/>
      <c r="C37" s="47"/>
      <c r="D37" s="46"/>
      <c r="E37" s="46"/>
      <c r="F37" s="21"/>
      <c r="G37" s="36"/>
      <c r="H37" s="23"/>
      <c r="I37" s="32"/>
      <c r="J37" s="35"/>
    </row>
    <row r="38" spans="1:10" x14ac:dyDescent="0.35">
      <c r="B38" s="32"/>
      <c r="C38" s="78" t="s">
        <v>32</v>
      </c>
      <c r="D38" s="78"/>
      <c r="E38" s="78"/>
      <c r="F38" s="95"/>
      <c r="G38" s="95"/>
      <c r="H38" s="95"/>
      <c r="I38" s="95"/>
      <c r="J38" s="96"/>
    </row>
    <row r="39" spans="1:10" x14ac:dyDescent="0.35">
      <c r="B39" s="32"/>
      <c r="C39" s="88"/>
      <c r="D39" s="88"/>
      <c r="E39" s="88"/>
      <c r="F39" s="88"/>
      <c r="G39" s="88"/>
      <c r="H39" s="88"/>
      <c r="I39" s="88"/>
      <c r="J39" s="111"/>
    </row>
    <row r="40" spans="1:10" x14ac:dyDescent="0.35">
      <c r="B40" s="32"/>
      <c r="C40" s="73" t="s">
        <v>33</v>
      </c>
      <c r="D40" s="73"/>
      <c r="E40" s="73"/>
      <c r="F40" s="112">
        <f>J13+J8+J31</f>
        <v>0</v>
      </c>
      <c r="G40" s="112"/>
      <c r="H40" s="112"/>
      <c r="I40" s="112"/>
      <c r="J40" s="113"/>
    </row>
    <row r="41" spans="1:10" ht="16.899999999999999" customHeight="1" x14ac:dyDescent="0.35">
      <c r="B41" s="32"/>
      <c r="C41" s="73" t="s">
        <v>34</v>
      </c>
      <c r="D41" s="73"/>
      <c r="E41" s="73"/>
      <c r="F41" s="112">
        <f>ROUND(F40*0.2,2)</f>
        <v>0</v>
      </c>
      <c r="G41" s="112"/>
      <c r="H41" s="112"/>
      <c r="I41" s="112"/>
      <c r="J41" s="113"/>
    </row>
    <row r="42" spans="1:10" x14ac:dyDescent="0.35">
      <c r="B42" s="50"/>
      <c r="C42" s="105" t="s">
        <v>35</v>
      </c>
      <c r="D42" s="105"/>
      <c r="E42" s="105"/>
      <c r="F42" s="103">
        <f>F40+F41</f>
        <v>0</v>
      </c>
      <c r="G42" s="103"/>
      <c r="H42" s="103"/>
      <c r="I42" s="103"/>
      <c r="J42" s="104"/>
    </row>
    <row r="43" spans="1:10" ht="37.15" customHeight="1" x14ac:dyDescent="0.35">
      <c r="B43" s="26"/>
      <c r="C43" s="106" t="s">
        <v>120</v>
      </c>
      <c r="D43" s="106"/>
      <c r="E43" s="106"/>
      <c r="F43" s="106"/>
      <c r="G43" s="106"/>
      <c r="H43" s="106"/>
      <c r="I43" s="106"/>
      <c r="J43" s="106"/>
    </row>
    <row r="45" spans="1:10" ht="15.5" x14ac:dyDescent="0.35">
      <c r="C45" s="107" t="s">
        <v>36</v>
      </c>
      <c r="D45" s="107"/>
      <c r="E45" s="107"/>
      <c r="F45" s="107"/>
      <c r="G45" s="107"/>
      <c r="H45" s="107"/>
      <c r="I45" s="107"/>
      <c r="J45" s="107"/>
    </row>
    <row r="46" spans="1:10" ht="16.899999999999999" customHeight="1" thickBot="1" x14ac:dyDescent="0.4">
      <c r="C46" s="109" t="s">
        <v>37</v>
      </c>
      <c r="D46" s="110"/>
      <c r="E46" s="110"/>
      <c r="F46" s="108"/>
      <c r="G46" s="108"/>
      <c r="H46" s="108"/>
      <c r="I46" s="108"/>
      <c r="J46" s="108"/>
    </row>
    <row r="47" spans="1:10" x14ac:dyDescent="0.35">
      <c r="C47" s="82" t="s">
        <v>119</v>
      </c>
      <c r="D47" s="83"/>
      <c r="E47" s="83"/>
      <c r="F47" s="37"/>
      <c r="G47" s="38"/>
      <c r="H47" s="38"/>
      <c r="I47" s="38"/>
      <c r="J47" s="39"/>
    </row>
    <row r="48" spans="1:10" x14ac:dyDescent="0.35">
      <c r="C48" s="84"/>
      <c r="D48" s="85"/>
      <c r="E48" s="85"/>
      <c r="F48" s="85"/>
      <c r="G48" s="85"/>
      <c r="H48" s="85"/>
      <c r="I48" s="85"/>
      <c r="J48" s="86"/>
    </row>
    <row r="49" spans="1:10" x14ac:dyDescent="0.35">
      <c r="A49" s="47"/>
      <c r="C49" s="87" t="s">
        <v>33</v>
      </c>
      <c r="D49" s="88"/>
      <c r="E49" s="88"/>
      <c r="F49" s="93">
        <f>F40</f>
        <v>0</v>
      </c>
      <c r="G49" s="93"/>
      <c r="H49" s="93"/>
      <c r="I49" s="93"/>
      <c r="J49" s="94"/>
    </row>
    <row r="50" spans="1:10" x14ac:dyDescent="0.35">
      <c r="A50" s="47"/>
      <c r="C50" s="87" t="s">
        <v>34</v>
      </c>
      <c r="D50" s="88"/>
      <c r="E50" s="88"/>
      <c r="F50" s="93">
        <f>F41</f>
        <v>0</v>
      </c>
      <c r="G50" s="93"/>
      <c r="H50" s="93"/>
      <c r="I50" s="93"/>
      <c r="J50" s="94"/>
    </row>
    <row r="51" spans="1:10" ht="15" thickBot="1" x14ac:dyDescent="0.4">
      <c r="C51" s="80" t="s">
        <v>35</v>
      </c>
      <c r="D51" s="81"/>
      <c r="E51" s="81"/>
      <c r="F51" s="91">
        <f>F42</f>
        <v>0</v>
      </c>
      <c r="G51" s="91"/>
      <c r="H51" s="91"/>
      <c r="I51" s="91"/>
      <c r="J51" s="92"/>
    </row>
    <row r="52" spans="1:10" x14ac:dyDescent="0.35">
      <c r="C52" s="90"/>
      <c r="D52" s="90"/>
      <c r="E52" s="90"/>
      <c r="F52" s="90"/>
      <c r="G52" s="90"/>
      <c r="H52" s="90"/>
      <c r="I52" s="90"/>
      <c r="J52" s="90"/>
    </row>
    <row r="53" spans="1:10" x14ac:dyDescent="0.35">
      <c r="C53" s="89" t="s">
        <v>38</v>
      </c>
      <c r="D53" s="89"/>
      <c r="E53" s="89"/>
      <c r="F53" s="89"/>
      <c r="G53" s="89"/>
      <c r="H53" s="89"/>
      <c r="I53" s="89"/>
      <c r="J53" s="89"/>
    </row>
    <row r="54" spans="1:10" ht="15" thickBot="1" x14ac:dyDescent="0.4">
      <c r="C54" s="115" t="str">
        <f>IF(Paramètres!AA2&lt;&gt;"",Paramètres!AA2,"")</f>
        <v xml:space="preserve">Zéro euro </v>
      </c>
      <c r="D54" s="115"/>
      <c r="E54" s="115"/>
      <c r="F54" s="115"/>
      <c r="G54" s="115"/>
      <c r="H54" s="115"/>
      <c r="I54" s="115"/>
      <c r="J54" s="115"/>
    </row>
    <row r="55" spans="1:10" ht="15" thickBot="1" x14ac:dyDescent="0.4">
      <c r="C55" s="97"/>
      <c r="D55" s="97"/>
      <c r="E55" s="97"/>
      <c r="F55" s="97"/>
      <c r="G55" s="97"/>
      <c r="H55" s="97"/>
      <c r="I55" s="97"/>
      <c r="J55" s="97"/>
    </row>
    <row r="56" spans="1:10" ht="56.65" customHeight="1" x14ac:dyDescent="0.35">
      <c r="F56" s="98" t="s">
        <v>39</v>
      </c>
      <c r="G56" s="98"/>
      <c r="H56" s="98"/>
      <c r="I56" s="98"/>
      <c r="J56" s="98"/>
    </row>
    <row r="57" spans="1:10" ht="15" thickBot="1" x14ac:dyDescent="0.4"/>
    <row r="58" spans="1:10" ht="85.15" customHeight="1" thickBot="1" x14ac:dyDescent="0.4">
      <c r="C58" s="99" t="s">
        <v>40</v>
      </c>
      <c r="D58" s="99"/>
      <c r="F58" s="100" t="s">
        <v>41</v>
      </c>
      <c r="G58" s="101"/>
      <c r="H58" s="101"/>
      <c r="I58" s="101"/>
      <c r="J58" s="102"/>
    </row>
    <row r="59" spans="1:10" x14ac:dyDescent="0.35">
      <c r="C59" s="79" t="s">
        <v>42</v>
      </c>
      <c r="D59" s="79"/>
      <c r="E59" s="79"/>
      <c r="F59" s="79"/>
      <c r="G59" s="79"/>
      <c r="H59" s="79"/>
      <c r="I59" s="79"/>
      <c r="J59" s="79"/>
    </row>
  </sheetData>
  <mergeCells count="41">
    <mergeCell ref="F38:J38"/>
    <mergeCell ref="C55:J55"/>
    <mergeCell ref="F56:J56"/>
    <mergeCell ref="C58:D58"/>
    <mergeCell ref="F58:J58"/>
    <mergeCell ref="F42:J42"/>
    <mergeCell ref="C42:E42"/>
    <mergeCell ref="C43:J43"/>
    <mergeCell ref="C45:J45"/>
    <mergeCell ref="F46:J46"/>
    <mergeCell ref="C46:E46"/>
    <mergeCell ref="F39:J39"/>
    <mergeCell ref="C39:E39"/>
    <mergeCell ref="F40:J40"/>
    <mergeCell ref="C40:E40"/>
    <mergeCell ref="F41:J41"/>
    <mergeCell ref="C59:J59"/>
    <mergeCell ref="C51:E51"/>
    <mergeCell ref="C47:E47"/>
    <mergeCell ref="C48:J48"/>
    <mergeCell ref="C49:E49"/>
    <mergeCell ref="C50:E50"/>
    <mergeCell ref="C54:J54"/>
    <mergeCell ref="C53:J53"/>
    <mergeCell ref="C52:J52"/>
    <mergeCell ref="F51:J51"/>
    <mergeCell ref="F50:J50"/>
    <mergeCell ref="F49:J49"/>
    <mergeCell ref="C11:E11"/>
    <mergeCell ref="C23:E23"/>
    <mergeCell ref="C41:E41"/>
    <mergeCell ref="C3:E3"/>
    <mergeCell ref="C4:E4"/>
    <mergeCell ref="C7:E7"/>
    <mergeCell ref="C38:E38"/>
    <mergeCell ref="C17:E17"/>
    <mergeCell ref="C22:E22"/>
    <mergeCell ref="C27:E27"/>
    <mergeCell ref="C36:E36"/>
    <mergeCell ref="C35:E35"/>
    <mergeCell ref="C28:E28"/>
  </mergeCells>
  <phoneticPr fontId="15" type="noConversion"/>
  <pageMargins left="0.55118110236220474" right="0.55118110236220474" top="0.55118110236220474" bottom="0.55118110236220474" header="0.23622047244094491" footer="0.23622047244094491"/>
  <pageSetup paperSize="9" scale="89" fitToHeight="0" orientation="portrait" r:id="rId1"/>
  <headerFooter>
    <oddHeader>&amp;LCNRS MULHOUSE - REFECTION D'UNE TOITURE
&amp;RFait le 20/03/25
Par S. SIMSEK</oddHeader>
    <oddFooter>&amp;RPage &amp;P/&amp;N</oddFooter>
  </headerFooter>
  <rowBreaks count="1" manualBreakCount="1">
    <brk id="5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1640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3" t="s">
        <v>43</v>
      </c>
      <c r="AA1" s="7">
        <f>IF(DPGF!F51&lt;&gt;"",DPGF!F51,"0")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15" t="s">
        <v>44</v>
      </c>
      <c r="B3" s="14" t="s">
        <v>45</v>
      </c>
      <c r="C3" s="114" t="s">
        <v>70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15" t="s">
        <v>46</v>
      </c>
      <c r="B5" s="14" t="s">
        <v>47</v>
      </c>
      <c r="C5" s="114" t="s">
        <v>71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15" t="s">
        <v>56</v>
      </c>
      <c r="B7" s="14" t="s">
        <v>57</v>
      </c>
      <c r="C7" s="16"/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15" t="s">
        <v>58</v>
      </c>
      <c r="B9" s="14" t="s">
        <v>59</v>
      </c>
      <c r="C9" s="16" t="s">
        <v>29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15" t="s">
        <v>48</v>
      </c>
      <c r="B11" s="14" t="s">
        <v>49</v>
      </c>
      <c r="C11" s="114" t="s">
        <v>30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15" t="s">
        <v>60</v>
      </c>
      <c r="B13" s="14" t="s">
        <v>61</v>
      </c>
      <c r="C13" s="16" t="s">
        <v>72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15" t="s">
        <v>62</v>
      </c>
      <c r="B15" s="14" t="s">
        <v>63</v>
      </c>
      <c r="C15" s="16" t="s">
        <v>73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15" t="s">
        <v>64</v>
      </c>
      <c r="B17" s="14" t="s">
        <v>65</v>
      </c>
      <c r="C17" s="16"/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17">
        <v>0.2</v>
      </c>
      <c r="E19" s="18" t="s">
        <v>66</v>
      </c>
      <c r="AA19" s="7">
        <f>INT((AA5-AA18*100)/10)</f>
        <v>0</v>
      </c>
    </row>
    <row r="20" spans="1:27" ht="12.75" customHeight="1" x14ac:dyDescent="0.35">
      <c r="C20" s="19">
        <v>5.5E-2</v>
      </c>
      <c r="E20" s="18" t="s">
        <v>67</v>
      </c>
      <c r="AA20" s="7">
        <f>AA5-AA18*100-AA19*10</f>
        <v>0</v>
      </c>
    </row>
    <row r="21" spans="1:27" ht="12.75" customHeight="1" x14ac:dyDescent="0.35">
      <c r="C21" s="19">
        <v>0</v>
      </c>
      <c r="E21" s="18" t="s">
        <v>68</v>
      </c>
      <c r="AA21" s="7">
        <f>INT(AA6/10)</f>
        <v>0</v>
      </c>
    </row>
    <row r="22" spans="1:27" ht="12.75" customHeight="1" x14ac:dyDescent="0.35">
      <c r="C22" s="20">
        <v>0</v>
      </c>
      <c r="E22" s="18" t="s">
        <v>69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15" t="s">
        <v>50</v>
      </c>
      <c r="B24" s="14" t="s">
        <v>51</v>
      </c>
      <c r="C24" s="114" t="s">
        <v>74</v>
      </c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15" t="s">
        <v>52</v>
      </c>
      <c r="B26" s="14" t="s">
        <v>53</v>
      </c>
      <c r="C26" s="114" t="s">
        <v>75</v>
      </c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15" t="s">
        <v>54</v>
      </c>
      <c r="B28" s="14" t="s">
        <v>55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1640625" defaultRowHeight="14.5" x14ac:dyDescent="0.35"/>
  <cols>
    <col min="1" max="1" width="24.7265625" customWidth="1"/>
  </cols>
  <sheetData>
    <row r="1" spans="1:3" x14ac:dyDescent="0.35">
      <c r="A1" s="7" t="s">
        <v>76</v>
      </c>
      <c r="B1" s="7" t="s">
        <v>77</v>
      </c>
    </row>
    <row r="2" spans="1:3" x14ac:dyDescent="0.35">
      <c r="A2" s="7" t="s">
        <v>78</v>
      </c>
      <c r="B2" s="7" t="s">
        <v>70</v>
      </c>
    </row>
    <row r="3" spans="1:3" x14ac:dyDescent="0.35">
      <c r="A3" s="7" t="s">
        <v>79</v>
      </c>
      <c r="B3" s="7">
        <v>1</v>
      </c>
    </row>
    <row r="4" spans="1:3" x14ac:dyDescent="0.35">
      <c r="A4" s="7" t="s">
        <v>80</v>
      </c>
      <c r="B4" s="7">
        <v>0</v>
      </c>
    </row>
    <row r="5" spans="1:3" x14ac:dyDescent="0.35">
      <c r="A5" s="7" t="s">
        <v>81</v>
      </c>
      <c r="B5" s="7">
        <v>1</v>
      </c>
    </row>
    <row r="6" spans="1:3" x14ac:dyDescent="0.35">
      <c r="A6" s="7" t="s">
        <v>82</v>
      </c>
      <c r="B6" s="7">
        <v>1</v>
      </c>
    </row>
    <row r="7" spans="1:3" x14ac:dyDescent="0.35">
      <c r="A7" s="7" t="s">
        <v>83</v>
      </c>
      <c r="B7" s="7">
        <v>0</v>
      </c>
    </row>
    <row r="8" spans="1:3" x14ac:dyDescent="0.35">
      <c r="A8" s="7" t="s">
        <v>84</v>
      </c>
      <c r="B8" s="7">
        <v>0</v>
      </c>
    </row>
    <row r="9" spans="1:3" x14ac:dyDescent="0.35">
      <c r="A9" s="7" t="s">
        <v>85</v>
      </c>
      <c r="B9" s="7">
        <v>1</v>
      </c>
    </row>
    <row r="10" spans="1:3" x14ac:dyDescent="0.35">
      <c r="A10" s="7" t="s">
        <v>86</v>
      </c>
      <c r="C10" s="7" t="s">
        <v>87</v>
      </c>
    </row>
    <row r="11" spans="1:3" x14ac:dyDescent="0.35">
      <c r="A11" s="7" t="s">
        <v>88</v>
      </c>
      <c r="B11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17</vt:i4>
      </vt:variant>
    </vt:vector>
  </HeadingPairs>
  <TitlesOfParts>
    <vt:vector size="21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GAMET</dc:creator>
  <cp:lastModifiedBy>Rochefeuille Gilles</cp:lastModifiedBy>
  <cp:lastPrinted>2025-03-21T10:17:09Z</cp:lastPrinted>
  <dcterms:created xsi:type="dcterms:W3CDTF">2023-12-15T15:45:26Z</dcterms:created>
  <dcterms:modified xsi:type="dcterms:W3CDTF">2026-02-06T16:24:44Z</dcterms:modified>
</cp:coreProperties>
</file>